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Funcional" sheetId="2" r:id="rId1"/>
  </sheets>
  <definedNames>
    <definedName name="_xlnm._FilterDatabase" localSheetId="0" hidden="1">Funcional!$B$11:$I$42</definedName>
    <definedName name="_xlnm.Print_Titles" localSheetId="0">Funcional!$2:$10</definedName>
  </definedNames>
  <calcPr calcId="125725"/>
</workbook>
</file>

<file path=xl/calcChain.xml><?xml version="1.0" encoding="utf-8"?>
<calcChain xmlns="http://schemas.openxmlformats.org/spreadsheetml/2006/main">
  <c r="I12" i="2"/>
  <c r="I13"/>
  <c r="I14"/>
  <c r="I15"/>
  <c r="I16"/>
  <c r="I17"/>
  <c r="I18"/>
  <c r="I19"/>
  <c r="I21"/>
  <c r="I22"/>
  <c r="I23"/>
  <c r="I24"/>
  <c r="I25"/>
  <c r="I26"/>
  <c r="I27"/>
  <c r="I29"/>
  <c r="I30"/>
  <c r="I31"/>
  <c r="I32"/>
  <c r="I33"/>
  <c r="I34"/>
  <c r="I35"/>
  <c r="I36"/>
  <c r="I37"/>
  <c r="I39"/>
  <c r="I40"/>
  <c r="I41"/>
  <c r="I42"/>
  <c r="E38"/>
  <c r="F38"/>
  <c r="G38"/>
  <c r="H38"/>
  <c r="D38"/>
  <c r="E28"/>
  <c r="F28"/>
  <c r="G28"/>
  <c r="H28"/>
  <c r="D28"/>
  <c r="E20"/>
  <c r="F20"/>
  <c r="I20" s="1"/>
  <c r="G20"/>
  <c r="H20"/>
  <c r="D20"/>
  <c r="E11"/>
  <c r="F11"/>
  <c r="G11"/>
  <c r="H11"/>
  <c r="D11"/>
  <c r="I38" l="1"/>
  <c r="I28"/>
  <c r="I11"/>
  <c r="G43"/>
  <c r="D43"/>
  <c r="E43"/>
  <c r="H43"/>
  <c r="F43"/>
  <c r="I43" l="1"/>
</calcChain>
</file>

<file path=xl/sharedStrings.xml><?xml version="1.0" encoding="utf-8"?>
<sst xmlns="http://schemas.openxmlformats.org/spreadsheetml/2006/main" count="46" uniqueCount="46">
  <si>
    <t>Modificado</t>
  </si>
  <si>
    <t>Devengado</t>
  </si>
  <si>
    <t>Pagado</t>
  </si>
  <si>
    <t>Subejercicio</t>
  </si>
  <si>
    <t>Concepto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</si>
  <si>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</si>
  <si>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</si>
  <si>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</si>
  <si>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</si>
  <si>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</si>
  <si>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</si>
  <si>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</si>
  <si>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</si>
  <si>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</si>
  <si>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</si>
  <si>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</si>
  <si>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</si>
  <si>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</si>
  <si>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</si>
  <si>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</si>
  <si>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</si>
  <si>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</si>
  <si>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</si>
  <si>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</si>
  <si>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</si>
  <si>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</si>
  <si>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</si>
  <si>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</si>
  <si>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</si>
  <si>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</si>
  <si>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</si>
  <si>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</si>
  <si>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</si>
  <si>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</si>
  <si>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Saneamiento del Sistema Financiero</t>
  </si>
  <si>
    <t>Adeudos de Ejercicios Fiscales Anteriores</t>
  </si>
  <si>
    <t>Ampliaciones/  (Reducciones)</t>
  </si>
  <si>
    <t>Egresos</t>
  </si>
  <si>
    <t>Clasificación Funcional (Finalidad y Función)</t>
  </si>
  <si>
    <t>(Pesos)</t>
  </si>
  <si>
    <t>Seguridad Nacional</t>
  </si>
  <si>
    <t>Gobierno del Estado de Michoacán</t>
  </si>
  <si>
    <t>Estado Analítico del Ejercicio del Presupuesto de Egresos</t>
  </si>
  <si>
    <t>Aprobado</t>
  </si>
  <si>
    <t>Total del Gasto</t>
  </si>
  <si>
    <t>Del 1° de enero al 31 de marzo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</si>
</sst>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Border="1" applyAlignment="1">
      <alignment horizontal="center"/>
    </xf>
    <xf numFmtId="164" fontId="6" fillId="4" borderId="1" xfId="0" applyNumberFormat="1" applyFont="1" applyFill="1" applyBorder="1"/>
    <xf numFmtId="164" fontId="6" fillId="5" borderId="4" xfId="0" applyNumberFormat="1" applyFont="1" applyFill="1" applyBorder="1"/>
    <xf numFmtId="164" fontId="6" fillId="5" borderId="9" xfId="0" applyNumberFormat="1" applyFont="1" applyFill="1" applyBorder="1"/>
    <xf numFmtId="0" fontId="7" fillId="5" borderId="11" xfId="0" applyFont="1" applyFill="1" applyBorder="1"/>
    <xf numFmtId="0" fontId="7" fillId="5" borderId="7" xfId="0" applyFont="1" applyFill="1" applyBorder="1" applyAlignment="1">
      <alignment wrapText="1"/>
    </xf>
    <xf numFmtId="164" fontId="7" fillId="5" borderId="9" xfId="0" applyNumberFormat="1" applyFont="1" applyFill="1" applyBorder="1"/>
    <xf numFmtId="0" fontId="7" fillId="5" borderId="7" xfId="0" applyFont="1" applyFill="1" applyBorder="1" applyAlignment="1">
      <alignment horizontal="left" wrapText="1"/>
    </xf>
    <xf numFmtId="0" fontId="7" fillId="5" borderId="12" xfId="0" applyFont="1" applyFill="1" applyBorder="1"/>
    <xf numFmtId="0" fontId="7" fillId="5" borderId="8" xfId="0" applyFont="1" applyFill="1" applyBorder="1" applyAlignment="1">
      <alignment wrapText="1"/>
    </xf>
    <xf numFmtId="164" fontId="7" fillId="5" borderId="5" xfId="0" applyNumberFormat="1" applyFont="1" applyFill="1" applyBorder="1"/>
    <xf numFmtId="0" fontId="8" fillId="0" borderId="0" xfId="0" applyFont="1"/>
    <xf numFmtId="43" fontId="8" fillId="0" borderId="0" xfId="1" applyFont="1"/>
    <xf numFmtId="4" fontId="0" fillId="0" borderId="0" xfId="0" applyNumberFormat="1"/>
    <xf numFmtId="164" fontId="0" fillId="0" borderId="0" xfId="0" applyNumberFormat="1"/>
    <xf numFmtId="0" fontId="6" fillId="4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0"/>
  <sheetViews>
    <sheetView showGridLines="0" tabSelected="1" topLeftCell="A28" zoomScaleNormal="100" workbookViewId="0">
      <selection activeCell="D45" sqref="D45:I47"/>
    </sheetView>
  </sheetViews>
  <sheetFormatPr baseColWidth="10" defaultRowHeight="15"/>
  <cols>
    <col min="1" max="2" width="3.140625" customWidth="1"/>
    <col min="3" max="3" width="42.7109375" customWidth="1"/>
    <col min="4" max="4" width="14.42578125" bestFit="1" customWidth="1"/>
    <col min="5" max="5" width="15.85546875" customWidth="1"/>
    <col min="6" max="7" width="14.28515625" bestFit="1" customWidth="1"/>
    <col min="8" max="8" width="14.42578125" bestFit="1" customWidth="1"/>
    <col min="9" max="9" width="13.42578125" bestFit="1" customWidth="1"/>
    <col min="10" max="10" width="3.7109375" customWidth="1"/>
  </cols>
  <sheetData>
    <row r="2" spans="2:9" ht="15.75">
      <c r="B2" s="22" t="s">
        <v>41</v>
      </c>
      <c r="C2" s="22"/>
      <c r="D2" s="22"/>
      <c r="E2" s="22"/>
      <c r="F2" s="22"/>
      <c r="G2" s="22"/>
      <c r="H2" s="22"/>
      <c r="I2" s="22"/>
    </row>
    <row r="3" spans="2:9">
      <c r="B3" s="23" t="s">
        <v>42</v>
      </c>
      <c r="C3" s="23"/>
      <c r="D3" s="23"/>
      <c r="E3" s="23"/>
      <c r="F3" s="23"/>
      <c r="G3" s="23"/>
      <c r="H3" s="23"/>
      <c r="I3" s="23"/>
    </row>
    <row r="4" spans="2:9">
      <c r="B4" s="23" t="s">
        <v>38</v>
      </c>
      <c r="C4" s="23"/>
      <c r="D4" s="23"/>
      <c r="E4" s="23"/>
      <c r="F4" s="23"/>
      <c r="G4" s="23"/>
      <c r="H4" s="23"/>
      <c r="I4" s="23"/>
    </row>
    <row r="5" spans="2:9">
      <c r="B5" s="23" t="s">
        <v>45</v>
      </c>
      <c r="C5" s="23"/>
      <c r="D5" s="23"/>
      <c r="E5" s="23"/>
      <c r="F5" s="23"/>
      <c r="G5" s="23"/>
      <c r="H5" s="23"/>
      <c r="I5" s="23"/>
    </row>
    <row r="6" spans="2:9">
      <c r="B6" s="24" t="s">
        <v>39</v>
      </c>
      <c r="C6" s="24"/>
      <c r="D6" s="24"/>
      <c r="E6" s="24"/>
      <c r="F6" s="24"/>
      <c r="G6" s="24"/>
      <c r="H6" s="24"/>
      <c r="I6" s="24"/>
    </row>
    <row r="7" spans="2:9" ht="9.75" customHeight="1">
      <c r="B7" s="1"/>
      <c r="C7" s="1"/>
      <c r="D7" s="1"/>
      <c r="E7" s="1"/>
      <c r="F7" s="1"/>
      <c r="G7" s="1"/>
      <c r="H7" s="1"/>
      <c r="I7" s="1"/>
    </row>
    <row r="8" spans="2:9">
      <c r="B8" s="25" t="s">
        <v>4</v>
      </c>
      <c r="C8" s="26"/>
      <c r="D8" s="32" t="s">
        <v>37</v>
      </c>
      <c r="E8" s="33"/>
      <c r="F8" s="33"/>
      <c r="G8" s="33"/>
      <c r="H8" s="34"/>
      <c r="I8" s="31" t="s">
        <v>3</v>
      </c>
    </row>
    <row r="9" spans="2:9" ht="15" customHeight="1">
      <c r="B9" s="27"/>
      <c r="C9" s="28"/>
      <c r="D9" s="17" t="s">
        <v>43</v>
      </c>
      <c r="E9" s="17" t="s">
        <v>36</v>
      </c>
      <c r="F9" s="17" t="s">
        <v>0</v>
      </c>
      <c r="G9" s="17" t="s">
        <v>1</v>
      </c>
      <c r="H9" s="17" t="s">
        <v>2</v>
      </c>
      <c r="I9" s="31"/>
    </row>
    <row r="10" spans="2:9">
      <c r="B10" s="29"/>
      <c r="C10" s="30"/>
      <c r="D10" s="18"/>
      <c r="E10" s="18"/>
      <c r="F10" s="18"/>
      <c r="G10" s="18"/>
      <c r="H10" s="18"/>
      <c r="I10" s="31"/>
    </row>
    <row r="11" spans="2:9">
      <c r="B11" s="19" t="s">
        <v>5</v>
      </c>
      <c r="C11" s="19"/>
      <c r="D11" s="3">
        <f>SUM(D12:D19)</f>
        <v>2832027142</v>
      </c>
      <c r="E11" s="3">
        <f t="shared" ref="E11:H11" si="0">SUM(E12:E19)</f>
        <v>-639624505.54000008</v>
      </c>
      <c r="F11" s="3">
        <f t="shared" si="0"/>
        <v>2192402636.46</v>
      </c>
      <c r="G11" s="3">
        <f t="shared" si="0"/>
        <v>2192402636.46</v>
      </c>
      <c r="H11" s="3">
        <f t="shared" si="0"/>
        <v>1939568949.8799999</v>
      </c>
      <c r="I11" s="3">
        <f>F11-G11</f>
        <v>0</v>
      </c>
    </row>
    <row r="12" spans="2:9">
      <c r="B12" s="5"/>
      <c r="C12" s="6" t="s">
        <v>6</v>
      </c>
      <c r="D12" s="7">
        <v>251083433</v>
      </c>
      <c r="E12" s="7">
        <v>-1024506.15</v>
      </c>
      <c r="F12" s="7">
        <v>250058926.84999999</v>
      </c>
      <c r="G12" s="7">
        <v>250058926.84999999</v>
      </c>
      <c r="H12" s="7">
        <v>249061014.80000001</v>
      </c>
      <c r="I12" s="7">
        <f t="shared" ref="I12:I42" si="1">F12-G12</f>
        <v>0</v>
      </c>
    </row>
    <row r="13" spans="2:9">
      <c r="B13" s="5"/>
      <c r="C13" s="6" t="s">
        <v>7</v>
      </c>
      <c r="D13" s="7">
        <v>982512795</v>
      </c>
      <c r="E13" s="7">
        <v>-117783026.18000001</v>
      </c>
      <c r="F13" s="7">
        <v>864729768.81999993</v>
      </c>
      <c r="G13" s="7">
        <v>864729768.82000005</v>
      </c>
      <c r="H13" s="7">
        <v>788572638.66999996</v>
      </c>
      <c r="I13" s="7">
        <f t="shared" si="1"/>
        <v>0</v>
      </c>
    </row>
    <row r="14" spans="2:9">
      <c r="B14" s="5"/>
      <c r="C14" s="6" t="s">
        <v>8</v>
      </c>
      <c r="D14" s="7">
        <v>353781321</v>
      </c>
      <c r="E14" s="7">
        <v>-86293172.859999999</v>
      </c>
      <c r="F14" s="7">
        <v>267488148.13999999</v>
      </c>
      <c r="G14" s="7">
        <v>267488148.13999999</v>
      </c>
      <c r="H14" s="7">
        <v>231425970.72999999</v>
      </c>
      <c r="I14" s="7">
        <f t="shared" si="1"/>
        <v>0</v>
      </c>
    </row>
    <row r="15" spans="2:9">
      <c r="B15" s="5"/>
      <c r="C15" s="6" t="s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1"/>
        <v>0</v>
      </c>
    </row>
    <row r="16" spans="2:9">
      <c r="B16" s="5"/>
      <c r="C16" s="6" t="s">
        <v>10</v>
      </c>
      <c r="D16" s="7">
        <v>408571630</v>
      </c>
      <c r="E16" s="7">
        <v>-248968526.62</v>
      </c>
      <c r="F16" s="7">
        <v>159603103.38</v>
      </c>
      <c r="G16" s="7">
        <v>159603103.38</v>
      </c>
      <c r="H16" s="7">
        <v>122505656.3</v>
      </c>
      <c r="I16" s="7">
        <f t="shared" si="1"/>
        <v>0</v>
      </c>
    </row>
    <row r="17" spans="2:9">
      <c r="B17" s="5"/>
      <c r="C17" s="6" t="s">
        <v>40</v>
      </c>
      <c r="D17" s="7">
        <v>21333653</v>
      </c>
      <c r="E17" s="7">
        <v>-1061049.6599999999</v>
      </c>
      <c r="F17" s="7">
        <v>20272603.34</v>
      </c>
      <c r="G17" s="7">
        <v>20272603.34</v>
      </c>
      <c r="H17" s="7">
        <v>17417851.09</v>
      </c>
      <c r="I17" s="7">
        <f t="shared" si="1"/>
        <v>0</v>
      </c>
    </row>
    <row r="18" spans="2:9">
      <c r="B18" s="5"/>
      <c r="C18" s="6" t="s">
        <v>11</v>
      </c>
      <c r="D18" s="7">
        <v>734223102</v>
      </c>
      <c r="E18" s="7">
        <v>-171405675</v>
      </c>
      <c r="F18" s="7">
        <v>562817427</v>
      </c>
      <c r="G18" s="7">
        <v>562817427</v>
      </c>
      <c r="H18" s="7">
        <v>479583473.13</v>
      </c>
      <c r="I18" s="7">
        <f t="shared" si="1"/>
        <v>0</v>
      </c>
    </row>
    <row r="19" spans="2:9">
      <c r="B19" s="5"/>
      <c r="C19" s="6" t="s">
        <v>12</v>
      </c>
      <c r="D19" s="7">
        <v>80521208</v>
      </c>
      <c r="E19" s="7">
        <v>-13088549.07</v>
      </c>
      <c r="F19" s="7">
        <v>67432658.930000007</v>
      </c>
      <c r="G19" s="7">
        <v>67432658.930000007</v>
      </c>
      <c r="H19" s="7">
        <v>51002345.159999996</v>
      </c>
      <c r="I19" s="7">
        <f t="shared" si="1"/>
        <v>0</v>
      </c>
    </row>
    <row r="20" spans="2:9">
      <c r="B20" s="20" t="s">
        <v>13</v>
      </c>
      <c r="C20" s="21"/>
      <c r="D20" s="4">
        <f>SUM(D21:D27)</f>
        <v>9992945302</v>
      </c>
      <c r="E20" s="4">
        <f t="shared" ref="E20:H20" si="2">SUM(E21:E27)</f>
        <v>-206815647.25999993</v>
      </c>
      <c r="F20" s="4">
        <f t="shared" si="2"/>
        <v>9786129654.7399979</v>
      </c>
      <c r="G20" s="4">
        <f t="shared" si="2"/>
        <v>9778629654.7399979</v>
      </c>
      <c r="H20" s="4">
        <f t="shared" si="2"/>
        <v>9603050900.039999</v>
      </c>
      <c r="I20" s="4">
        <f t="shared" si="1"/>
        <v>7500000</v>
      </c>
    </row>
    <row r="21" spans="2:9">
      <c r="B21" s="5"/>
      <c r="C21" s="6" t="s">
        <v>14</v>
      </c>
      <c r="D21" s="7">
        <v>60688718</v>
      </c>
      <c r="E21" s="7">
        <v>3662066.7</v>
      </c>
      <c r="F21" s="7">
        <v>64350784.700000003</v>
      </c>
      <c r="G21" s="7">
        <v>64350784.700000003</v>
      </c>
      <c r="H21" s="7">
        <v>46931738.240000002</v>
      </c>
      <c r="I21" s="7">
        <f t="shared" si="1"/>
        <v>0</v>
      </c>
    </row>
    <row r="22" spans="2:9">
      <c r="B22" s="5"/>
      <c r="C22" s="6" t="s">
        <v>15</v>
      </c>
      <c r="D22" s="7">
        <v>112544963</v>
      </c>
      <c r="E22" s="7">
        <v>42207565.979999997</v>
      </c>
      <c r="F22" s="7">
        <v>154752528.97999999</v>
      </c>
      <c r="G22" s="7">
        <v>147252528.97999999</v>
      </c>
      <c r="H22" s="7">
        <v>91383076.620000005</v>
      </c>
      <c r="I22" s="7">
        <f t="shared" si="1"/>
        <v>7500000</v>
      </c>
    </row>
    <row r="23" spans="2:9">
      <c r="B23" s="5"/>
      <c r="C23" s="6" t="s">
        <v>16</v>
      </c>
      <c r="D23" s="7">
        <v>1827576553</v>
      </c>
      <c r="E23" s="7">
        <v>376866309.54000002</v>
      </c>
      <c r="F23" s="7">
        <v>2204442862.54</v>
      </c>
      <c r="G23" s="7">
        <v>2204442862.54</v>
      </c>
      <c r="H23" s="7">
        <v>2187468364.7399998</v>
      </c>
      <c r="I23" s="7">
        <f t="shared" si="1"/>
        <v>0</v>
      </c>
    </row>
    <row r="24" spans="2:9">
      <c r="B24" s="5"/>
      <c r="C24" s="6" t="s">
        <v>17</v>
      </c>
      <c r="D24" s="7">
        <v>66900269</v>
      </c>
      <c r="E24" s="7">
        <v>-4161639.5</v>
      </c>
      <c r="F24" s="7">
        <v>62738629.5</v>
      </c>
      <c r="G24" s="7">
        <v>62738629.5</v>
      </c>
      <c r="H24" s="7">
        <v>44910591.460000001</v>
      </c>
      <c r="I24" s="7">
        <f t="shared" si="1"/>
        <v>0</v>
      </c>
    </row>
    <row r="25" spans="2:9">
      <c r="B25" s="5"/>
      <c r="C25" s="6" t="s">
        <v>18</v>
      </c>
      <c r="D25" s="7">
        <v>7583333421</v>
      </c>
      <c r="E25" s="7">
        <v>-536675297.83999997</v>
      </c>
      <c r="F25" s="7">
        <v>7046658123.1599998</v>
      </c>
      <c r="G25" s="7">
        <v>7046658123.1599998</v>
      </c>
      <c r="H25" s="7">
        <v>7021559488.6000004</v>
      </c>
      <c r="I25" s="7">
        <f t="shared" si="1"/>
        <v>0</v>
      </c>
    </row>
    <row r="26" spans="2:9">
      <c r="B26" s="5"/>
      <c r="C26" s="6" t="s">
        <v>19</v>
      </c>
      <c r="D26" s="7">
        <v>337716292</v>
      </c>
      <c r="E26" s="7">
        <v>-87949431.200000003</v>
      </c>
      <c r="F26" s="7">
        <v>249766860.80000001</v>
      </c>
      <c r="G26" s="7">
        <v>249766860.80000001</v>
      </c>
      <c r="H26" s="7">
        <v>208530264.91</v>
      </c>
      <c r="I26" s="7">
        <f t="shared" si="1"/>
        <v>0</v>
      </c>
    </row>
    <row r="27" spans="2:9">
      <c r="B27" s="5"/>
      <c r="C27" s="6" t="s">
        <v>20</v>
      </c>
      <c r="D27" s="7">
        <v>4185086</v>
      </c>
      <c r="E27" s="7">
        <v>-765220.94</v>
      </c>
      <c r="F27" s="7">
        <v>3419865.06</v>
      </c>
      <c r="G27" s="7">
        <v>3419865.06</v>
      </c>
      <c r="H27" s="7">
        <v>2267375.4700000002</v>
      </c>
      <c r="I27" s="7">
        <f t="shared" si="1"/>
        <v>0</v>
      </c>
    </row>
    <row r="28" spans="2:9">
      <c r="B28" s="20" t="s">
        <v>21</v>
      </c>
      <c r="C28" s="21"/>
      <c r="D28" s="4">
        <f>SUM(D29:D37)</f>
        <v>526484616</v>
      </c>
      <c r="E28" s="4">
        <f t="shared" ref="E28:H28" si="3">SUM(E29:E37)</f>
        <v>-260615896.86000001</v>
      </c>
      <c r="F28" s="4">
        <f t="shared" si="3"/>
        <v>265868719.13999999</v>
      </c>
      <c r="G28" s="4">
        <f t="shared" si="3"/>
        <v>265868719.14000005</v>
      </c>
      <c r="H28" s="4">
        <f t="shared" si="3"/>
        <v>180103668.75999999</v>
      </c>
      <c r="I28" s="4">
        <f t="shared" si="1"/>
        <v>0</v>
      </c>
    </row>
    <row r="29" spans="2:9" ht="15.75" customHeight="1">
      <c r="B29" s="5"/>
      <c r="C29" s="6" t="s">
        <v>22</v>
      </c>
      <c r="D29" s="7">
        <v>34046922</v>
      </c>
      <c r="E29" s="7">
        <v>9346529.5999999996</v>
      </c>
      <c r="F29" s="7">
        <v>43393451.600000001</v>
      </c>
      <c r="G29" s="7">
        <v>43393451.600000001</v>
      </c>
      <c r="H29" s="7">
        <v>35067935.939999998</v>
      </c>
      <c r="I29" s="7">
        <f t="shared" si="1"/>
        <v>0</v>
      </c>
    </row>
    <row r="30" spans="2:9">
      <c r="B30" s="5"/>
      <c r="C30" s="6" t="s">
        <v>23</v>
      </c>
      <c r="D30" s="7">
        <v>319644045</v>
      </c>
      <c r="E30" s="7">
        <v>-252856041.43000001</v>
      </c>
      <c r="F30" s="7">
        <v>66788003.569999993</v>
      </c>
      <c r="G30" s="7">
        <v>66788003.57</v>
      </c>
      <c r="H30" s="7">
        <v>50376181.399999999</v>
      </c>
      <c r="I30" s="7">
        <f t="shared" si="1"/>
        <v>0</v>
      </c>
    </row>
    <row r="31" spans="2:9">
      <c r="B31" s="5"/>
      <c r="C31" s="6" t="s">
        <v>24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1"/>
        <v>0</v>
      </c>
    </row>
    <row r="32" spans="2:9">
      <c r="B32" s="5"/>
      <c r="C32" s="6" t="s">
        <v>25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1"/>
        <v>0</v>
      </c>
    </row>
    <row r="33" spans="2:9">
      <c r="B33" s="5"/>
      <c r="C33" s="6" t="s">
        <v>26</v>
      </c>
      <c r="D33" s="7">
        <v>0</v>
      </c>
      <c r="E33" s="7">
        <v>75182963.819999993</v>
      </c>
      <c r="F33" s="7">
        <v>75182963.819999993</v>
      </c>
      <c r="G33" s="7">
        <v>75182963.819999993</v>
      </c>
      <c r="H33" s="7">
        <v>26850372.170000002</v>
      </c>
      <c r="I33" s="7">
        <f t="shared" si="1"/>
        <v>0</v>
      </c>
    </row>
    <row r="34" spans="2:9">
      <c r="B34" s="5"/>
      <c r="C34" s="6" t="s">
        <v>27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f t="shared" si="1"/>
        <v>0</v>
      </c>
    </row>
    <row r="35" spans="2:9">
      <c r="B35" s="5"/>
      <c r="C35" s="6" t="s">
        <v>28</v>
      </c>
      <c r="D35" s="7">
        <v>35567313</v>
      </c>
      <c r="E35" s="7">
        <v>-16908749.289999999</v>
      </c>
      <c r="F35" s="7">
        <v>18658563.710000001</v>
      </c>
      <c r="G35" s="7">
        <v>18658563.710000001</v>
      </c>
      <c r="H35" s="7">
        <v>12672356.880000001</v>
      </c>
      <c r="I35" s="7">
        <f t="shared" si="1"/>
        <v>0</v>
      </c>
    </row>
    <row r="36" spans="2:9">
      <c r="B36" s="5"/>
      <c r="C36" s="8" t="s">
        <v>29</v>
      </c>
      <c r="D36" s="7">
        <v>1806703</v>
      </c>
      <c r="E36" s="7">
        <v>409525.99</v>
      </c>
      <c r="F36" s="7">
        <v>2216228.9900000002</v>
      </c>
      <c r="G36" s="7">
        <v>2216228.9900000002</v>
      </c>
      <c r="H36" s="7">
        <v>1614840.61</v>
      </c>
      <c r="I36" s="7">
        <f t="shared" si="1"/>
        <v>0</v>
      </c>
    </row>
    <row r="37" spans="2:9">
      <c r="B37" s="5"/>
      <c r="C37" s="6" t="s">
        <v>30</v>
      </c>
      <c r="D37" s="7">
        <v>135419633</v>
      </c>
      <c r="E37" s="7">
        <v>-75790125.549999997</v>
      </c>
      <c r="F37" s="7">
        <v>59629507.450000003</v>
      </c>
      <c r="G37" s="7">
        <v>59629507.450000003</v>
      </c>
      <c r="H37" s="7">
        <v>53521981.759999998</v>
      </c>
      <c r="I37" s="7">
        <f t="shared" si="1"/>
        <v>0</v>
      </c>
    </row>
    <row r="38" spans="2:9">
      <c r="B38" s="20" t="s">
        <v>31</v>
      </c>
      <c r="C38" s="21"/>
      <c r="D38" s="4">
        <f>SUM(D39:D42)</f>
        <v>3505894558</v>
      </c>
      <c r="E38" s="4">
        <f t="shared" ref="E38:H38" si="4">SUM(E39:E42)</f>
        <v>-169353849.88</v>
      </c>
      <c r="F38" s="4">
        <f t="shared" si="4"/>
        <v>3336540708.1199999</v>
      </c>
      <c r="G38" s="4">
        <f t="shared" si="4"/>
        <v>3336540708.1199999</v>
      </c>
      <c r="H38" s="4">
        <f t="shared" si="4"/>
        <v>3322275785.2200003</v>
      </c>
      <c r="I38" s="4">
        <f t="shared" si="1"/>
        <v>0</v>
      </c>
    </row>
    <row r="39" spans="2:9" ht="23.25">
      <c r="B39" s="5"/>
      <c r="C39" s="6" t="s">
        <v>32</v>
      </c>
      <c r="D39" s="7">
        <v>653618858</v>
      </c>
      <c r="E39" s="7">
        <v>-132424683.88</v>
      </c>
      <c r="F39" s="7">
        <v>521194174.12</v>
      </c>
      <c r="G39" s="7">
        <v>521194174.12</v>
      </c>
      <c r="H39" s="7">
        <v>519627696.22000003</v>
      </c>
      <c r="I39" s="7">
        <f t="shared" si="1"/>
        <v>0</v>
      </c>
    </row>
    <row r="40" spans="2:9" ht="23.25">
      <c r="B40" s="5"/>
      <c r="C40" s="6" t="s">
        <v>33</v>
      </c>
      <c r="D40" s="7">
        <v>2852275700</v>
      </c>
      <c r="E40" s="7">
        <v>-36929166</v>
      </c>
      <c r="F40" s="7">
        <v>2815346534</v>
      </c>
      <c r="G40" s="7">
        <v>2815346534</v>
      </c>
      <c r="H40" s="7">
        <v>2802648089</v>
      </c>
      <c r="I40" s="7">
        <f t="shared" si="1"/>
        <v>0</v>
      </c>
    </row>
    <row r="41" spans="2:9">
      <c r="B41" s="5"/>
      <c r="C41" s="6" t="s">
        <v>34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1"/>
        <v>0</v>
      </c>
    </row>
    <row r="42" spans="2:9">
      <c r="B42" s="9"/>
      <c r="C42" s="10" t="s">
        <v>35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7">
        <f t="shared" si="1"/>
        <v>0</v>
      </c>
    </row>
    <row r="43" spans="2:9">
      <c r="B43" s="16" t="s">
        <v>44</v>
      </c>
      <c r="C43" s="16"/>
      <c r="D43" s="2">
        <f>D11+D20+D28+D38</f>
        <v>16857351618</v>
      </c>
      <c r="E43" s="2">
        <f t="shared" ref="E43:I43" si="5">E11+E20+E28+E38</f>
        <v>-1276409899.54</v>
      </c>
      <c r="F43" s="2">
        <f t="shared" si="5"/>
        <v>15580941718.459995</v>
      </c>
      <c r="G43" s="2">
        <f t="shared" si="5"/>
        <v>15573441718.459995</v>
      </c>
      <c r="H43" s="2">
        <f t="shared" si="5"/>
        <v>15044999303.899998</v>
      </c>
      <c r="I43" s="2">
        <f t="shared" si="5"/>
        <v>7500000</v>
      </c>
    </row>
    <row r="45" spans="2:9">
      <c r="D45" s="12"/>
      <c r="E45" s="13"/>
      <c r="F45" s="13"/>
      <c r="G45" s="13"/>
      <c r="H45" s="13"/>
      <c r="I45" s="13"/>
    </row>
    <row r="47" spans="2:9">
      <c r="D47" s="14"/>
      <c r="E47" s="14"/>
      <c r="F47" s="14"/>
      <c r="G47" s="14"/>
      <c r="H47" s="14"/>
      <c r="I47" s="14"/>
    </row>
    <row r="48" spans="2:9">
      <c r="D48" s="15"/>
      <c r="E48" s="15"/>
      <c r="F48" s="15"/>
      <c r="G48" s="15"/>
      <c r="H48" s="15"/>
      <c r="I48" s="15"/>
    </row>
    <row r="49" spans="4:9">
      <c r="D49" s="14"/>
      <c r="E49" s="14"/>
      <c r="F49" s="14"/>
      <c r="G49" s="14"/>
      <c r="H49" s="14"/>
      <c r="I49" s="14"/>
    </row>
    <row r="50" spans="4:9">
      <c r="D50" s="14"/>
      <c r="E50" s="14"/>
      <c r="F50" s="14"/>
      <c r="G50" s="14"/>
      <c r="H50" s="14"/>
    </row>
  </sheetData>
  <mergeCells count="18">
    <mergeCell ref="B2:I2"/>
    <mergeCell ref="B5:I5"/>
    <mergeCell ref="B6:I6"/>
    <mergeCell ref="B8:C10"/>
    <mergeCell ref="I8:I10"/>
    <mergeCell ref="E9:E10"/>
    <mergeCell ref="F9:F10"/>
    <mergeCell ref="G9:G10"/>
    <mergeCell ref="B3:I3"/>
    <mergeCell ref="B4:I4"/>
    <mergeCell ref="D8:H8"/>
    <mergeCell ref="D9:D10"/>
    <mergeCell ref="B43:C43"/>
    <mergeCell ref="H9:H10"/>
    <mergeCell ref="B11:C11"/>
    <mergeCell ref="B20:C20"/>
    <mergeCell ref="B38:C38"/>
    <mergeCell ref="B28:C28"/>
  </mergeCells>
  <printOptions horizontalCentered="1"/>
  <pageMargins left="0.19685039370078741" right="0.39370078740157483" top="0.74803149606299213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2018-07-30T19:59:46Z</cp:lastPrinted>
  <dcterms:created xsi:type="dcterms:W3CDTF">2017-11-14T22:27:38Z</dcterms:created>
  <dcterms:modified xsi:type="dcterms:W3CDTF">2019-05-13T19:24:21Z</dcterms:modified>
</cp:coreProperties>
</file>